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'Invoice'!$A1:$F23</definedName>
    <definedName name="_xlnm.Print_Titles" localSheetId="0">'Invoice'!$15:$15</definedName>
  </definedNames>
  <calcPr calcId="171027" fullCalcOnLoad="1"/>
</workbook>
</file>

<file path=xl/sharedStrings.xml><?xml version="1.0" encoding="utf-8"?>
<sst xmlns="http://schemas.openxmlformats.org/spreadsheetml/2006/main" count="56" uniqueCount="52">
  <si>
    <t>INVOICE</t>
  </si>
  <si>
    <t>Invoice number: GB-SAMPLE-001</t>
  </si>
  <si>
    <t>Issued: 2026-10-03  |  Supply date: 2026-10-03  |  Due: 2026-10-17  |  Currency: GBP</t>
  </si>
  <si>
    <t>FICTIONAL WORKED EXAMPLE — NOT FOR PAYMENT</t>
  </si>
  <si>
    <t>FROM</t>
  </si>
  <si>
    <t>BILL TO</t>
  </si>
  <si>
    <t>Sample Studio (fictional)</t>
  </si>
  <si>
    <t>Example Client (fictional)</t>
  </si>
  <si>
    <t>12 Example Street</t>
  </si>
  <si>
    <t>45 Sample Road</t>
  </si>
  <si>
    <t>Example City</t>
  </si>
  <si>
    <t>United Kingdom</t>
  </si>
  <si>
    <t>billing@example.com</t>
  </si>
  <si>
    <t/>
  </si>
  <si>
    <t>Country or region: United Kingdom</t>
  </si>
  <si>
    <t>Cash discount offered: None</t>
  </si>
  <si>
    <t>Not registered for VAT - no VAT charged</t>
  </si>
  <si>
    <t>Unit prices exclude VAT. VAT rate: 0%. Each item and its tax are rounded separately.</t>
  </si>
  <si>
    <t>Description</t>
  </si>
  <si>
    <t>Quantity</t>
  </si>
  <si>
    <t>Unit price (GBP)</t>
  </si>
  <si>
    <t>Net amount</t>
  </si>
  <si>
    <t>VAT</t>
  </si>
  <si>
    <t>Line total</t>
  </si>
  <si>
    <t>Design services - 4 hours</t>
  </si>
  <si>
    <t>Project consultation - 2 hours</t>
  </si>
  <si>
    <t>Subtotal excluding VAT</t>
  </si>
  <si>
    <t>Total due (GBP)</t>
  </si>
  <si>
    <t>NOTES AND PAYMENT INSTRUCTIONS</t>
  </si>
  <si>
    <t>Fictional worked example. Replace all names, addresses, dates and payment details before sending.</t>
  </si>
  <si>
    <t>Blue text is editable. Amounts recalculate. See Editing guide before changing or printing this workbook.</t>
  </si>
  <si>
    <t>Currency decimal places</t>
  </si>
  <si>
    <t>Tax rate (percentage)</t>
  </si>
  <si>
    <t>Prices include tax</t>
  </si>
  <si>
    <t>Tax rounding</t>
  </si>
  <si>
    <t>Each line</t>
  </si>
  <si>
    <t>Item</t>
  </si>
  <si>
    <t>Quantity × 1000</t>
  </si>
  <si>
    <t>Unit price in minor units</t>
  </si>
  <si>
    <t>Extended entered amount</t>
  </si>
  <si>
    <t>Valid inputs</t>
  </si>
  <si>
    <t>Net minor units</t>
  </si>
  <si>
    <t>Tax minor units</t>
  </si>
  <si>
    <t>Total minor units</t>
  </si>
  <si>
    <t>Item 1</t>
  </si>
  <si>
    <t>Item 2</t>
  </si>
  <si>
    <t>Subtotal</t>
  </si>
  <si>
    <t>Total due</t>
  </si>
  <si>
    <t>Edit the blue cells on Invoice: names, descriptions, quantities and unit prices. Formulas recalculate amounts. The protected calculation cells prevent accidental replacement; protection has no password and is not a security feature.</t>
  </si>
  <si>
    <t>For a different tax treatment, currency or item count, return to the website and download again. Changing a currency label does not convert amounts. Do not insert or remove calculation rows without updating all references.</t>
  </si>
  <si>
    <t>Long descriptions continue into the next rows. Keep quantities and prices on the first row of each item. Increase the row height if your edits need more space, then review every printed page.</t>
  </si>
  <si>
    <t>Print or export the Invoice sheet. Short invoices fit on one page; longer invoices flow across pages with repeated column headings. This workbook cannot be imported into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</si>
</sst>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0" x14ac:knownFonts="1">
    <font>
      <color theme="1"/>
      <family val="2"/>
      <scheme val="minor"/>
      <sz val="11"/>
      <name val="Calibri"/>
    </font>
    <font>
      <b/>
      <color rgb="FF263C34"/>
      <sz val="11"/>
      <name val="Calibri"/>
    </font>
    <font>
      <b/>
      <color rgb="FF174EA6"/>
      <sz val="11"/>
      <name val="Calibri"/>
    </font>
    <font>
      <color rgb="FF174EA6"/>
      <sz val="11"/>
      <name val="Calibri"/>
    </font>
    <font>
      <color rgb="FF263C34"/>
      <sz val="11"/>
      <name val="Calibri"/>
    </font>
    <font>
      <b/>
      <sz val="10"/>
      <name val="Calibri"/>
    </font>
    <font>
      <color rgb="FF174EA6"/>
      <sz val="10"/>
      <name val="Calibri"/>
    </font>
    <font>
      <b/>
      <sz val="11"/>
      <name val="Calibri"/>
    </font>
    <font>
      <b/>
    </font>
    <font>
      <sz val="11"/>
      <name val="Calibri"/>
    </font>
  </fonts>
  <fills count="4">
    <fill>
      <patternFill patternType="none"/>
    </fill>
    <fill>
      <patternFill patternType="gray125"/>
    </fill>
    <fill>
      <patternFill patternType="solid">
        <fgColor rgb="FFEDF3EF"/>
      </patternFill>
    </fill>
    <fill>
      <patternFill patternType="solid">
        <fgColor rgb="FFE4EEE6"/>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pplyProtection="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4" fillId="0" borderId="0" xfId="0" applyFont="1" applyAlignment="1" applyProtection="1">
      <alignment vertical="top" wrapText="1"/>
    </xf>
    <xf numFmtId="0" fontId="5" fillId="2" borderId="0" xfId="0" applyFont="1" applyFill="1" applyAlignment="1">
      <alignment vertical="center" wrapText="1"/>
    </xf>
    <xf numFmtId="0" fontId="0" fillId="0" borderId="0" xfId="0" applyAlignment="1">
      <alignment vertical="top" wrapText="1"/>
    </xf>
    <xf numFmtId="0" fontId="6" fillId="0" borderId="0" xfId="0" applyFont="1" applyAlignment="1" applyProtection="1">
      <alignment vertical="top" wrapText="1"/>
      <protection locked="0"/>
    </xf>
    <xf numFmtId="164" fontId="6" fillId="0" borderId="0" xfId="0" applyNumberFormat="1" applyFont="1" applyAlignment="1" applyProtection="1">
      <alignment vertical="top" wrapText="1"/>
      <protection locked="0"/>
    </xf>
    <xf numFmtId="4" fontId="6" fillId="0" borderId="0" xfId="0" applyNumberFormat="1" applyFont="1" applyAlignment="1" applyProtection="1">
      <alignment vertical="top" wrapText="1"/>
      <protection locked="0"/>
    </xf>
    <xf numFmtId="4" fontId="0" fillId="0" borderId="0" xfId="0" applyNumberFormat="1" applyAlignment="1">
      <alignment vertical="top" wrapText="1"/>
    </xf>
    <xf numFmtId="0" fontId="7" fillId="0" borderId="0" xfId="0" applyFont="1" applyAlignment="1">
      <alignment wrapText="1"/>
    </xf>
    <xf numFmtId="4" fontId="7" fillId="0" borderId="0" xfId="0" applyNumberFormat="1" applyFont="1" applyAlignment="1">
      <alignment wrapText="1"/>
    </xf>
    <xf numFmtId="0" fontId="7" fillId="3" borderId="0" xfId="0" applyFont="1" applyFill="1" applyAlignment="1">
      <alignment wrapText="1"/>
    </xf>
    <xf numFmtId="4" fontId="7" fillId="3" borderId="0" xfId="0" applyNumberFormat="1" applyFont="1" applyFill="1" applyAlignment="1">
      <alignment wrapText="1"/>
    </xf>
    <xf numFmtId="0" fontId="8" fillId="0" borderId="0" xfId="0" applyFont="1"/>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15" topLeftCell="A16" activePane="bottomLeft" state="frozen"/>
      <selection pane="bottomLeft"/>
    </sheetView>
  </sheetViews>
  <sheetFormatPr defaultRowHeight="15" outlineLevelRow="0" outlineLevelCol="0" x14ac:dyDescent="55"/>
  <cols>
    <col min="1" max="1" width="48" customWidth="1"/>
    <col min="2" max="2" width="12" customWidth="1"/>
    <col min="3" max="5" width="18" customWidth="1"/>
    <col min="6" max="6" width="19" customWidth="1"/>
  </cols>
  <sheetData>
    <row r="1" ht="19" customHeight="1" spans="1:6" x14ac:dyDescent="0.25">
      <c r="A1" s="1" t="s">
        <v>0</v>
      </c>
      <c r="B1" s="1"/>
      <c r="C1" s="1"/>
      <c r="D1" s="1"/>
      <c r="E1" s="1"/>
      <c r="F1" s="1"/>
    </row>
    <row r="2" ht="19" customHeight="1" spans="1:6" x14ac:dyDescent="0.25">
      <c r="A2" s="2" t="s">
        <v>1</v>
      </c>
      <c r="B2" s="2"/>
      <c r="C2" s="2"/>
      <c r="D2" s="2"/>
      <c r="E2" s="2"/>
      <c r="F2" s="2"/>
    </row>
    <row r="3" ht="19" customHeight="1" spans="1:6" x14ac:dyDescent="0.25">
      <c r="A3" s="3" t="s">
        <v>2</v>
      </c>
      <c r="B3" s="3"/>
      <c r="C3" s="3"/>
      <c r="D3" s="3"/>
      <c r="E3" s="3"/>
      <c r="F3" s="3"/>
    </row>
    <row r="4" ht="19" customHeight="1" spans="1:6" x14ac:dyDescent="0.25">
      <c r="A4" s="1" t="s">
        <v>3</v>
      </c>
      <c r="B4" s="1"/>
      <c r="C4" s="1"/>
      <c r="D4" s="1"/>
      <c r="E4" s="1"/>
      <c r="F4" s="1"/>
    </row>
    <row r="5" ht="19" customHeight="1" spans="1:6" x14ac:dyDescent="0.25">
      <c r="A5" s="1" t="s">
        <v>4</v>
      </c>
      <c r="B5" s="1"/>
      <c r="C5" s="1"/>
      <c r="D5" s="1" t="s">
        <v>5</v>
      </c>
      <c r="E5" s="1"/>
      <c r="F5" s="1"/>
    </row>
    <row r="6" ht="19" customHeight="1" spans="1:6" x14ac:dyDescent="0.25">
      <c r="A6" s="3" t="s">
        <v>6</v>
      </c>
      <c r="B6" s="3"/>
      <c r="C6" s="3"/>
      <c r="D6" s="3" t="s">
        <v>7</v>
      </c>
      <c r="E6" s="3"/>
      <c r="F6" s="3"/>
    </row>
    <row r="7" ht="19" customHeight="1" spans="1:6" x14ac:dyDescent="0.25">
      <c r="A7" s="3" t="s">
        <v>8</v>
      </c>
      <c r="B7" s="3"/>
      <c r="C7" s="3"/>
      <c r="D7" s="3" t="s">
        <v>9</v>
      </c>
      <c r="E7" s="3"/>
      <c r="F7" s="3"/>
    </row>
    <row r="8" ht="19" customHeight="1" spans="1:6" x14ac:dyDescent="0.25">
      <c r="A8" s="3" t="s">
        <v>10</v>
      </c>
      <c r="B8" s="3"/>
      <c r="C8" s="3"/>
      <c r="D8" s="3" t="s">
        <v>10</v>
      </c>
      <c r="E8" s="3"/>
      <c r="F8" s="3"/>
    </row>
    <row r="9" ht="19" customHeight="1" spans="1:6" x14ac:dyDescent="0.25">
      <c r="A9" s="3" t="s">
        <v>11</v>
      </c>
      <c r="B9" s="3"/>
      <c r="C9" s="3"/>
      <c r="D9" s="3" t="s">
        <v>11</v>
      </c>
      <c r="E9" s="3"/>
      <c r="F9" s="3"/>
    </row>
    <row r="10" ht="19" customHeight="1" spans="1:6" x14ac:dyDescent="0.25">
      <c r="A10" s="3" t="s">
        <v>12</v>
      </c>
      <c r="B10" s="3"/>
      <c r="C10" s="3"/>
      <c r="D10" s="3" t="s">
        <v>13</v>
      </c>
      <c r="E10" s="3"/>
      <c r="F10" s="3"/>
    </row>
    <row r="11" ht="19" customHeight="1" spans="1:6" x14ac:dyDescent="0.25">
      <c r="A11" s="3" t="s">
        <v>14</v>
      </c>
      <c r="B11" s="3"/>
      <c r="C11" s="3"/>
      <c r="D11" s="3"/>
      <c r="E11" s="3"/>
      <c r="F11" s="3"/>
    </row>
    <row r="12" ht="19" customHeight="1" spans="1:6" x14ac:dyDescent="0.25">
      <c r="A12" s="3" t="s">
        <v>15</v>
      </c>
      <c r="B12" s="3"/>
      <c r="C12" s="3"/>
      <c r="D12" s="3"/>
      <c r="E12" s="3"/>
      <c r="F12" s="3"/>
    </row>
    <row r="13" ht="19" customHeight="1" spans="1:6" x14ac:dyDescent="0.25">
      <c r="A13" s="1" t="s">
        <v>16</v>
      </c>
      <c r="B13" s="1"/>
      <c r="C13" s="1"/>
      <c r="D13" s="1"/>
      <c r="E13" s="1"/>
      <c r="F13" s="1"/>
    </row>
    <row r="14" ht="19" customHeight="1" spans="1:6" x14ac:dyDescent="0.25">
      <c r="A14" s="4" t="s">
        <v>17</v>
      </c>
      <c r="B14" s="4"/>
      <c r="C14" s="4"/>
      <c r="D14" s="4"/>
      <c r="E14" s="4"/>
      <c r="F14" s="4"/>
    </row>
    <row r="15" ht="34" customHeight="1" spans="1:6" s="5" customFormat="1" x14ac:dyDescent="0.25">
      <c r="A15" s="5" t="s">
        <v>18</v>
      </c>
      <c r="B15" s="5" t="s">
        <v>19</v>
      </c>
      <c r="C15" s="5" t="s">
        <v>20</v>
      </c>
      <c r="D15" s="5" t="s">
        <v>21</v>
      </c>
      <c r="E15" s="5" t="s">
        <v>22</v>
      </c>
      <c r="F15" s="5" t="s">
        <v>23</v>
      </c>
    </row>
    <row r="16" ht="24" customHeight="1" spans="1:6" s="6" customFormat="1" x14ac:dyDescent="0.25">
      <c r="A16" s="7" t="s">
        <v>24</v>
      </c>
      <c r="B16" s="8">
        <v>4</v>
      </c>
      <c r="C16" s="9">
        <v>125</v>
      </c>
      <c r="D16" s="10">
        <f>IF(Calculations!E6,Calculations!F6/100,"Check item")</f>
        <v>500</v>
      </c>
      <c r="E16" s="10">
        <f>IF(Calculations!E6,Calculations!G6/100,"Check item")</f>
        <v>0</v>
      </c>
      <c r="F16" s="10">
        <f>IF(Calculations!E6,Calculations!H6/100,"Check item")</f>
        <v>500</v>
      </c>
    </row>
    <row r="17" ht="24" customHeight="1" spans="1:6" s="6" customFormat="1" x14ac:dyDescent="0.25">
      <c r="A17" s="7" t="s">
        <v>25</v>
      </c>
      <c r="B17" s="8">
        <v>2</v>
      </c>
      <c r="C17" s="9">
        <v>75</v>
      </c>
      <c r="D17" s="10">
        <f>IF(Calculations!E7,Calculations!F7/100,"Check item")</f>
        <v>150</v>
      </c>
      <c r="E17" s="10">
        <f>IF(Calculations!E7,Calculations!G7/100,"Check item")</f>
        <v>0</v>
      </c>
      <c r="F17" s="10">
        <f>IF(Calculations!E7,Calculations!H7/100,"Check item")</f>
        <v>150</v>
      </c>
    </row>
    <row r="18" ht="30" customHeight="1" spans="1:6" s="11" customFormat="1" x14ac:dyDescent="0.25">
      <c r="A18" s="11" t="s">
        <v>26</v>
      </c>
      <c r="B18" s="11"/>
      <c r="C18" s="11"/>
      <c r="D18" s="11"/>
      <c r="E18" s="11"/>
      <c r="F18" s="12">
        <f>IF(Calculations!E10,Calculations!F8/100,"Check inputs")</f>
        <v>650</v>
      </c>
    </row>
    <row r="19" ht="30" customHeight="1" spans="1:6" s="11" customFormat="1" x14ac:dyDescent="0.25">
      <c r="A19" s="11" t="s">
        <v>22</v>
      </c>
      <c r="B19" s="11"/>
      <c r="C19" s="11"/>
      <c r="D19" s="11"/>
      <c r="E19" s="11"/>
      <c r="F19" s="12">
        <f>IF(Calculations!E10,Calculations!F9/100,"Check inputs")</f>
        <v>0</v>
      </c>
    </row>
    <row r="20" ht="30" customHeight="1" spans="1:6" s="13" customFormat="1" x14ac:dyDescent="0.25">
      <c r="A20" s="13" t="s">
        <v>27</v>
      </c>
      <c r="B20" s="13"/>
      <c r="C20" s="13"/>
      <c r="D20" s="13"/>
      <c r="E20" s="13"/>
      <c r="F20" s="14">
        <f>IF(Calculations!E10,Calculations!F10/100,"Check inputs")</f>
        <v>650</v>
      </c>
    </row>
    <row r="21" ht="19" customHeight="1" spans="1:6" x14ac:dyDescent="0.25">
      <c r="A21" s="1" t="s">
        <v>28</v>
      </c>
      <c r="B21" s="1"/>
      <c r="C21" s="1"/>
      <c r="D21" s="1"/>
      <c r="E21" s="1"/>
      <c r="F21" s="1"/>
    </row>
    <row r="22" ht="19" customHeight="1" spans="1:6" x14ac:dyDescent="0.25">
      <c r="A22" s="3" t="s">
        <v>29</v>
      </c>
      <c r="B22" s="3"/>
      <c r="C22" s="3"/>
      <c r="D22" s="3"/>
      <c r="E22" s="3"/>
      <c r="F22" s="3"/>
    </row>
    <row r="23" ht="19" customHeight="1" spans="1:6" x14ac:dyDescent="0.25">
      <c r="A23" s="4" t="s">
        <v>30</v>
      </c>
      <c r="B23" s="4"/>
      <c r="C23" s="4"/>
      <c r="D23" s="4"/>
      <c r="E23" s="4"/>
      <c r="F23" s="4"/>
    </row>
  </sheetData>
  <sheetProtection sheet="1" formatRows="0"/>
  <mergeCells count="26">
    <mergeCell ref="A1:F1"/>
    <mergeCell ref="A2:F2"/>
    <mergeCell ref="A3:F3"/>
    <mergeCell ref="A4:F4"/>
    <mergeCell ref="A5:C5"/>
    <mergeCell ref="D5:F5"/>
    <mergeCell ref="A6:C6"/>
    <mergeCell ref="D6:F6"/>
    <mergeCell ref="A7:C7"/>
    <mergeCell ref="D7:F7"/>
    <mergeCell ref="A8:C8"/>
    <mergeCell ref="D8:F8"/>
    <mergeCell ref="A9:C9"/>
    <mergeCell ref="D9:F9"/>
    <mergeCell ref="A10:C10"/>
    <mergeCell ref="D10:F10"/>
    <mergeCell ref="A11:F11"/>
    <mergeCell ref="A12:F12"/>
    <mergeCell ref="A13:F13"/>
    <mergeCell ref="A14:F14"/>
    <mergeCell ref="A18:E18"/>
    <mergeCell ref="A19:E19"/>
    <mergeCell ref="A20:E20"/>
    <mergeCell ref="A21:F21"/>
    <mergeCell ref="A22:F22"/>
    <mergeCell ref="A23:F23"/>
  </mergeCells>
  <dataValidations count="2">
    <dataValidation type="decimal" showErrorMessage="1" errorStyle="stop" error="Use a positive quantity up to 10,000 with at most 3 decimals." sqref="B16:B17">
      <formula1>0.001</formula1>
      <formula2>10000</formula2>
    </dataValidation>
    <dataValidation type="decimal" showErrorMessage="1" errorStyle="stop" error="Use a price up to 1,000,000 with at most 2 decimals." sqref="C16:C17">
      <formula1>0</formula1>
      <formula2>1000000</formula2>
    </dataValidation>
  </dataValidations>
  <pageMargins left="0.3" right="0.3" top="0.4" bottom="0.4" header="0.2" footer="0.2"/>
  <pageSetup paperSize="9" orientation="landscape" fitToWidth="1" fitToHeight="1"/>
  <headerFooter>
    <oddFooter>&amp;LInvoice &amp;P of &amp;N&amp;RGBP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5" topLeftCell="A6" activePane="bottomLeft" state="frozen"/>
      <selection pane="bottomLeft"/>
    </sheetView>
  </sheetViews>
  <sheetFormatPr defaultRowHeight="15" outlineLevelRow="0" outlineLevelCol="0" x14ac:dyDescent="55"/>
  <cols>
    <col min="1" max="1" width="28" customWidth="1"/>
    <col min="2" max="3" width="22" customWidth="1"/>
    <col min="4" max="4" width="24" customWidth="1"/>
    <col min="5" max="5" width="16" customWidth="1"/>
    <col min="6" max="8" width="22" customWidth="1"/>
  </cols>
  <sheetData>
    <row r="1" spans="1:2" x14ac:dyDescent="0.25">
      <c r="A1" t="s">
        <v>31</v>
      </c>
      <c r="B1">
        <v>2</v>
      </c>
    </row>
    <row r="2" spans="1:2" x14ac:dyDescent="0.25">
      <c r="A2" t="s">
        <v>32</v>
      </c>
      <c r="B2">
        <v>0</v>
      </c>
    </row>
    <row r="3" spans="1:2" x14ac:dyDescent="0.25">
      <c r="A3" t="s">
        <v>33</v>
      </c>
      <c r="B3">
        <v>0</v>
      </c>
    </row>
    <row r="4" spans="1:2" x14ac:dyDescent="0.25">
      <c r="A4" t="s">
        <v>34</v>
      </c>
      <c r="B4" t="s">
        <v>35</v>
      </c>
    </row>
    <row r="5" spans="1:8" s="15" customFormat="1" x14ac:dyDescent="0.25">
      <c r="A5" s="15" t="s">
        <v>36</v>
      </c>
      <c r="B5" s="15" t="s">
        <v>37</v>
      </c>
      <c r="C5" s="15" t="s">
        <v>38</v>
      </c>
      <c r="D5" s="15" t="s">
        <v>39</v>
      </c>
      <c r="E5" s="15" t="s">
        <v>40</v>
      </c>
      <c r="F5" s="15" t="s">
        <v>41</v>
      </c>
      <c r="G5" s="15" t="s">
        <v>42</v>
      </c>
      <c r="H5" s="15" t="s">
        <v>43</v>
      </c>
    </row>
    <row r="6" spans="1:8" x14ac:dyDescent="0.25">
      <c r="A6" t="s">
        <v>44</v>
      </c>
      <c r="B6">
        <f>IFERROR(ROUND(Invoice!B16*1000,0),0)</f>
        <v>4000</v>
      </c>
      <c r="C6">
        <f>IFERROR(ROUND(Invoice!C16*100,0),0)</f>
        <v>12500</v>
      </c>
      <c r="D6">
        <f>INT((B6*C6)/(1000))+IF(MOD((B6*C6),(1000))&gt;=(1000)/2,1,0)</f>
        <v>50000</v>
      </c>
      <c r="E6" t="b">
        <f>IFERROR(AND(ISNUMBER(Invoice!B16),ISNUMBER(Invoice!C16),Invoice!B16&gt;0,Invoice!B16&lt;=10000,ROUND(Invoice!B16,3)=Invoice!B16,Invoice!C16&gt;=0,Invoice!C16&lt;=1000000,ROUND(Invoice!C16,2)=Invoice!C16,B6*C6&lt;=9999999999999,D6&lt;=9999999999),FALSE)</f>
        <v>1</v>
      </c>
      <c r="F6">
        <f>IF(E6,D6,"")</f>
        <v>50000</v>
      </c>
      <c r="G6">
        <f>IF(E6,INT((D6*0)/(100000))+IF(MOD((D6*0),(100000))&gt;=(100000)/2,1,0),"")</f>
        <v>0</v>
      </c>
      <c r="H6">
        <f>IF(E6,F6+G6,"")</f>
        <v>50000</v>
      </c>
    </row>
    <row r="7" spans="1:8" x14ac:dyDescent="0.25">
      <c r="A7" t="s">
        <v>45</v>
      </c>
      <c r="B7">
        <f>IFERROR(ROUND(Invoice!B17*1000,0),0)</f>
        <v>2000</v>
      </c>
      <c r="C7">
        <f>IFERROR(ROUND(Invoice!C17*100,0),0)</f>
        <v>7500</v>
      </c>
      <c r="D7">
        <f>INT((B7*C7)/(1000))+IF(MOD((B7*C7),(1000))&gt;=(1000)/2,1,0)</f>
        <v>15000</v>
      </c>
      <c r="E7" t="b">
        <f>IFERROR(AND(ISNUMBER(Invoice!B17),ISNUMBER(Invoice!C17),Invoice!B17&gt;0,Invoice!B17&lt;=10000,ROUND(Invoice!B17,3)=Invoice!B17,Invoice!C17&gt;=0,Invoice!C17&lt;=1000000,ROUND(Invoice!C17,2)=Invoice!C17,B7*C7&lt;=9999999999999,D7&lt;=9999999999),FALSE)</f>
        <v>1</v>
      </c>
      <c r="F7">
        <f>IF(E7,D7,"")</f>
        <v>15000</v>
      </c>
      <c r="G7">
        <f>IF(E7,INT((D7*0)/(100000))+IF(MOD((D7*0),(100000))&gt;=(100000)/2,1,0),"")</f>
        <v>0</v>
      </c>
      <c r="H7">
        <f>IF(E7,F7+G7,"")</f>
        <v>15000</v>
      </c>
    </row>
    <row r="8" spans="1:6" x14ac:dyDescent="0.25">
      <c r="A8" t="s">
        <v>46</v>
      </c>
      <c r="E8" t="b">
        <f>AND(E6,E7,(F6+F7)&lt;=9999999999)</f>
        <v>1</v>
      </c>
      <c r="F8">
        <f>IF(E8,F6+F7,"")</f>
        <v>65000</v>
      </c>
    </row>
    <row r="9" spans="1:6" x14ac:dyDescent="0.25">
      <c r="A9" t="s">
        <v>22</v>
      </c>
      <c r="E9" t="b">
        <f>E8</f>
        <v>1</v>
      </c>
      <c r="F9">
        <f>IF(E8,G6+G7,"")</f>
        <v>0</v>
      </c>
    </row>
    <row r="10" spans="1:6" x14ac:dyDescent="0.25">
      <c r="A10" t="s">
        <v>47</v>
      </c>
      <c r="E10" t="b">
        <f>IFERROR(AND(E8,F8+F9&lt;=9999999999),FALSE)</f>
        <v>1</v>
      </c>
      <c r="F10">
        <f>IF(E10,F8+F9,"")</f>
        <v>65000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FormatPr defaultRowHeight="15" outlineLevelRow="0" outlineLevelCol="0" x14ac:dyDescent="55"/>
  <cols>
    <col min="1" max="1" width="110" customWidth="1"/>
  </cols>
  <sheetData>
    <row r="1" ht="52" customHeight="1" spans="1:1" s="16" customFormat="1" x14ac:dyDescent="0.25">
      <c r="A1" s="16" t="s">
        <v>48</v>
      </c>
    </row>
    <row r="2" ht="52" customHeight="1" spans="1:1" s="16" customFormat="1" x14ac:dyDescent="0.25">
      <c r="A2" s="16" t="s">
        <v>49</v>
      </c>
    </row>
    <row r="3" ht="52" customHeight="1" spans="1:1" s="16" customFormat="1" x14ac:dyDescent="0.25">
      <c r="A3" s="16" t="s">
        <v>50</v>
      </c>
    </row>
    <row r="4" ht="52" customHeight="1" spans="1:1" s="16" customFormat="1" x14ac:dyDescent="0.25">
      <c r="A4" s="16" t="s">
        <v>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2026-10-03T03:18:11Z</dcterms:created>
  <dcterms:modified xsi:type="dcterms:W3CDTF">2026-10-03T03:18:11Z</dcterms:modified>
</cp:coreProperties>
</file>